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276" windowHeight="7332" activeTab="0"/>
  </bookViews>
  <sheets>
    <sheet name="Balance Sheet" sheetId="1" r:id="rId1"/>
  </sheets>
  <definedNames>
    <definedName name="_xlnm.Print_Area" localSheetId="0">'Balance Sheet'!$A$1:$E$40</definedName>
  </definedNames>
  <calcPr fullCalcOnLoad="1"/>
</workbook>
</file>

<file path=xl/sharedStrings.xml><?xml version="1.0" encoding="utf-8"?>
<sst xmlns="http://schemas.openxmlformats.org/spreadsheetml/2006/main" count="42" uniqueCount="40">
  <si>
    <t>Assets and liabilities as at date:</t>
  </si>
  <si>
    <t>Number: 
ha, cows, shares</t>
  </si>
  <si>
    <t>Current value 
$/ha, cow, share</t>
  </si>
  <si>
    <t>Notes</t>
  </si>
  <si>
    <t>Dairy company shares</t>
  </si>
  <si>
    <t>TOTAL ASSETS</t>
  </si>
  <si>
    <t>Name:</t>
  </si>
  <si>
    <t>Liabilities/debt</t>
  </si>
  <si>
    <t>Overdraft</t>
  </si>
  <si>
    <t>TOTAL LIABILITIES</t>
  </si>
  <si>
    <r>
      <t xml:space="preserve">EQUITY
</t>
    </r>
    <r>
      <rPr>
        <sz val="9"/>
        <color indexed="8"/>
        <rFont val="Arial"/>
        <family val="2"/>
      </rPr>
      <t>(Assets minus liabilities)</t>
    </r>
  </si>
  <si>
    <t>DEBT TO ASSET %</t>
  </si>
  <si>
    <t>TOTAL</t>
  </si>
  <si>
    <t>Hire purchase</t>
  </si>
  <si>
    <t>Liabilities x 100</t>
  </si>
  <si>
    <t>Assets</t>
  </si>
  <si>
    <t>Mixed aged milking cows</t>
  </si>
  <si>
    <t>Dairy land and buildings</t>
  </si>
  <si>
    <t>Support block land and buildings</t>
  </si>
  <si>
    <t>Rising 2 year heifers</t>
  </si>
  <si>
    <t>Rising 1 year heifers</t>
  </si>
  <si>
    <t>Bulls and other livestock</t>
  </si>
  <si>
    <t>Bank loans</t>
  </si>
  <si>
    <t>Family loans</t>
  </si>
  <si>
    <t>Fonterra co-op loan</t>
  </si>
  <si>
    <t>Balance Sheet</t>
  </si>
  <si>
    <t>Plant, machinery and vehicles</t>
  </si>
  <si>
    <t>Other farm shares</t>
  </si>
  <si>
    <t>Other investments e.g. property, shares, Kiwisaver, life insurance</t>
  </si>
  <si>
    <t>Current assets e.g. bank deposits, debtors, GST, tax</t>
  </si>
  <si>
    <t>Other current liabilities e.g. creditors, GST, tax</t>
  </si>
  <si>
    <t>EQUITY TO ASSETS %</t>
  </si>
  <si>
    <t>Equity x 100</t>
  </si>
  <si>
    <t>40 ha</t>
  </si>
  <si>
    <t>share price $5.85 31/5/16</t>
  </si>
  <si>
    <t>145 ha</t>
  </si>
  <si>
    <t>12,764 + 10,981 + 5,164</t>
  </si>
  <si>
    <t>Example Farm Owner</t>
  </si>
  <si>
    <t>Tractor</t>
  </si>
  <si>
    <t>Details e.g. interest rate, term, bank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</si>
</sst>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"/>
    <numFmt numFmtId="166" formatCode="&quot;$&quot;#,##0.00"/>
    <numFmt numFmtId="167" formatCode="[$-1409]dddd\,\ d\ mmmm\ yyyy"/>
    <numFmt numFmtId="168" formatCode="d/mm/yyyy;@"/>
    <numFmt numFmtId="169" formatCode="0.0%"/>
    <numFmt numFmtId="170" formatCode="&quot;$&quot;#,##0.0"/>
    <numFmt numFmtId="171" formatCode="[$-1409]dddd\,\ d\ mmmm\,\ yyyy"/>
    <numFmt numFmtId="172" formatCode="[$-1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i/>
      <sz val="26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0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2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44D3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BC1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E1A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BC143"/>
      </top>
      <bottom/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/>
      <right/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>
        <color indexed="63"/>
      </bottom>
    </border>
    <border>
      <left style="thin">
        <color rgb="FF7BC143"/>
      </left>
      <right/>
      <top style="thin">
        <color rgb="FF7BC143"/>
      </top>
      <bottom/>
    </border>
    <border>
      <left>
        <color indexed="63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/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/>
      <top>
        <color indexed="63"/>
      </top>
      <bottom style="hair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7" fillId="35" borderId="10" xfId="0" applyFont="1" applyFill="1" applyBorder="1" applyAlignment="1" applyProtection="1">
      <alignment vertical="center"/>
      <protection/>
    </xf>
    <xf numFmtId="0" fontId="48" fillId="34" borderId="11" xfId="0" applyFont="1" applyFill="1" applyBorder="1" applyAlignment="1" applyProtection="1">
      <alignment horizontal="left" vertical="center"/>
      <protection/>
    </xf>
    <xf numFmtId="0" fontId="49" fillId="34" borderId="12" xfId="0" applyFont="1" applyFill="1" applyBorder="1" applyAlignment="1" applyProtection="1">
      <alignment horizontal="left" indent="1"/>
      <protection/>
    </xf>
    <xf numFmtId="0" fontId="49" fillId="34" borderId="12" xfId="0" applyFont="1" applyFill="1" applyBorder="1" applyAlignment="1" applyProtection="1">
      <alignment vertical="center"/>
      <protection/>
    </xf>
    <xf numFmtId="0" fontId="50" fillId="36" borderId="13" xfId="0" applyFont="1" applyFill="1" applyBorder="1" applyAlignment="1" applyProtection="1">
      <alignment horizontal="left" vertical="center" indent="1"/>
      <protection/>
    </xf>
    <xf numFmtId="0" fontId="2" fillId="36" borderId="13" xfId="0" applyFont="1" applyFill="1" applyBorder="1" applyAlignment="1" applyProtection="1">
      <alignment horizontal="left" vertical="center" indent="1"/>
      <protection/>
    </xf>
    <xf numFmtId="0" fontId="2" fillId="36" borderId="14" xfId="0" applyFont="1" applyFill="1" applyBorder="1" applyAlignment="1" applyProtection="1">
      <alignment horizontal="left" vertical="center" indent="1"/>
      <protection/>
    </xf>
    <xf numFmtId="164" fontId="50" fillId="0" borderId="15" xfId="0" applyNumberFormat="1" applyFont="1" applyBorder="1" applyAlignment="1" applyProtection="1">
      <alignment vertical="center"/>
      <protection/>
    </xf>
    <xf numFmtId="0" fontId="49" fillId="34" borderId="15" xfId="0" applyFont="1" applyFill="1" applyBorder="1" applyAlignment="1" applyProtection="1">
      <alignment horizontal="left" indent="1"/>
      <protection/>
    </xf>
    <xf numFmtId="0" fontId="50" fillId="34" borderId="15" xfId="0" applyFont="1" applyFill="1" applyBorder="1" applyAlignment="1" applyProtection="1">
      <alignment horizontal="left" vertical="center" indent="1"/>
      <protection/>
    </xf>
    <xf numFmtId="0" fontId="50" fillId="34" borderId="15" xfId="0" applyFont="1" applyFill="1" applyBorder="1" applyAlignment="1" applyProtection="1">
      <alignment vertical="center"/>
      <protection/>
    </xf>
    <xf numFmtId="164" fontId="48" fillId="37" borderId="16" xfId="0" applyNumberFormat="1" applyFont="1" applyFill="1" applyBorder="1" applyAlignment="1" applyProtection="1">
      <alignment vertical="center"/>
      <protection/>
    </xf>
    <xf numFmtId="164" fontId="48" fillId="37" borderId="15" xfId="0" applyNumberFormat="1" applyFont="1" applyFill="1" applyBorder="1" applyAlignment="1" applyProtection="1">
      <alignment vertical="center"/>
      <protection/>
    </xf>
    <xf numFmtId="0" fontId="50" fillId="36" borderId="17" xfId="0" applyFont="1" applyFill="1" applyBorder="1" applyAlignment="1" applyProtection="1">
      <alignment horizontal="left" vertical="center" indent="1"/>
      <protection/>
    </xf>
    <xf numFmtId="0" fontId="2" fillId="36" borderId="15" xfId="0" applyFont="1" applyFill="1" applyBorder="1" applyAlignment="1" applyProtection="1">
      <alignment horizontal="left" vertical="center" indent="1"/>
      <protection/>
    </xf>
    <xf numFmtId="0" fontId="29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29" fillId="34" borderId="0" xfId="0" applyFont="1" applyFill="1" applyAlignment="1" applyProtection="1">
      <alignment horizontal="left" indent="1"/>
      <protection/>
    </xf>
    <xf numFmtId="164" fontId="48" fillId="34" borderId="0" xfId="0" applyNumberFormat="1" applyFont="1" applyFill="1" applyBorder="1" applyAlignment="1" applyProtection="1">
      <alignment vertical="center"/>
      <protection/>
    </xf>
    <xf numFmtId="168" fontId="48" fillId="34" borderId="18" xfId="0" applyNumberFormat="1" applyFont="1" applyFill="1" applyBorder="1" applyAlignment="1" applyProtection="1">
      <alignment horizontal="left" indent="1"/>
      <protection locked="0"/>
    </xf>
    <xf numFmtId="0" fontId="48" fillId="34" borderId="0" xfId="0" applyFont="1" applyFill="1" applyBorder="1" applyAlignment="1" applyProtection="1">
      <alignment horizontal="right"/>
      <protection/>
    </xf>
    <xf numFmtId="0" fontId="48" fillId="36" borderId="13" xfId="0" applyFont="1" applyFill="1" applyBorder="1" applyAlignment="1" applyProtection="1">
      <alignment horizontal="right" vertical="center" wrapText="1" indent="1"/>
      <protection/>
    </xf>
    <xf numFmtId="0" fontId="48" fillId="36" borderId="13" xfId="0" applyFont="1" applyFill="1" applyBorder="1" applyAlignment="1" applyProtection="1">
      <alignment horizontal="right" vertical="center" indent="1"/>
      <protection/>
    </xf>
    <xf numFmtId="164" fontId="50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50" fillId="0" borderId="15" xfId="0" applyNumberFormat="1" applyFont="1" applyFill="1" applyBorder="1" applyAlignment="1" applyProtection="1">
      <alignment horizontal="right" vertical="center" indent="1"/>
      <protection locked="0"/>
    </xf>
    <xf numFmtId="164" fontId="50" fillId="0" borderId="15" xfId="0" applyNumberFormat="1" applyFont="1" applyBorder="1" applyAlignment="1" applyProtection="1">
      <alignment horizontal="right" vertical="center" indent="1"/>
      <protection locked="0"/>
    </xf>
    <xf numFmtId="164" fontId="50" fillId="0" borderId="12" xfId="0" applyNumberFormat="1" applyFont="1" applyBorder="1" applyAlignment="1" applyProtection="1">
      <alignment horizontal="right" vertical="center" indent="1"/>
      <protection locked="0"/>
    </xf>
    <xf numFmtId="0" fontId="49" fillId="34" borderId="12" xfId="0" applyFont="1" applyFill="1" applyBorder="1" applyAlignment="1" applyProtection="1">
      <alignment horizontal="right" vertical="center" indent="1"/>
      <protection/>
    </xf>
    <xf numFmtId="164" fontId="50" fillId="36" borderId="13" xfId="0" applyNumberFormat="1" applyFont="1" applyFill="1" applyBorder="1" applyAlignment="1" applyProtection="1">
      <alignment horizontal="right" vertical="center" indent="1"/>
      <protection locked="0"/>
    </xf>
    <xf numFmtId="164" fontId="48" fillId="38" borderId="13" xfId="0" applyNumberFormat="1" applyFont="1" applyFill="1" applyBorder="1" applyAlignment="1" applyProtection="1">
      <alignment horizontal="right" vertical="center" indent="1"/>
      <protection/>
    </xf>
    <xf numFmtId="164" fontId="50" fillId="0" borderId="15" xfId="0" applyNumberFormat="1" applyFont="1" applyBorder="1" applyAlignment="1" applyProtection="1">
      <alignment horizontal="right" vertical="center" indent="1"/>
      <protection/>
    </xf>
    <xf numFmtId="164" fontId="48" fillId="38" borderId="15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Alignment="1" applyProtection="1">
      <alignment horizontal="right" indent="1"/>
      <protection/>
    </xf>
    <xf numFmtId="164" fontId="48" fillId="34" borderId="0" xfId="0" applyNumberFormat="1" applyFont="1" applyFill="1" applyBorder="1" applyAlignment="1" applyProtection="1">
      <alignment horizontal="right" vertical="center" indent="1"/>
      <protection/>
    </xf>
    <xf numFmtId="0" fontId="48" fillId="37" borderId="19" xfId="0" applyFont="1" applyFill="1" applyBorder="1" applyAlignment="1" applyProtection="1">
      <alignment horizontal="left" vertical="center" indent="1"/>
      <protection/>
    </xf>
    <xf numFmtId="0" fontId="48" fillId="37" borderId="19" xfId="0" applyFont="1" applyFill="1" applyBorder="1" applyAlignment="1" applyProtection="1">
      <alignment horizontal="left" vertical="center" wrapText="1" indent="1"/>
      <protection/>
    </xf>
    <xf numFmtId="164" fontId="50" fillId="34" borderId="15" xfId="0" applyNumberFormat="1" applyFont="1" applyFill="1" applyBorder="1" applyAlignment="1" applyProtection="1">
      <alignment horizontal="right" vertical="center" indent="1"/>
      <protection/>
    </xf>
    <xf numFmtId="164" fontId="51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51" fillId="0" borderId="13" xfId="0" applyNumberFormat="1" applyFont="1" applyBorder="1" applyAlignment="1" applyProtection="1">
      <alignment horizontal="right" vertical="center" indent="1"/>
      <protection locked="0"/>
    </xf>
    <xf numFmtId="164" fontId="51" fillId="0" borderId="14" xfId="0" applyNumberFormat="1" applyFont="1" applyBorder="1" applyAlignment="1" applyProtection="1">
      <alignment horizontal="right" vertical="center" indent="1"/>
      <protection locked="0"/>
    </xf>
    <xf numFmtId="0" fontId="52" fillId="34" borderId="15" xfId="0" applyFont="1" applyFill="1" applyBorder="1" applyAlignment="1" applyProtection="1">
      <alignment horizontal="right" vertical="center" indent="1"/>
      <protection/>
    </xf>
    <xf numFmtId="0" fontId="51" fillId="34" borderId="15" xfId="0" applyFont="1" applyFill="1" applyBorder="1" applyAlignment="1" applyProtection="1">
      <alignment horizontal="right" vertical="center" indent="1"/>
      <protection/>
    </xf>
    <xf numFmtId="164" fontId="53" fillId="37" borderId="13" xfId="0" applyNumberFormat="1" applyFont="1" applyFill="1" applyBorder="1" applyAlignment="1" applyProtection="1">
      <alignment horizontal="right" vertical="center" indent="1"/>
      <protection/>
    </xf>
    <xf numFmtId="164" fontId="51" fillId="0" borderId="15" xfId="0" applyNumberFormat="1" applyFont="1" applyBorder="1" applyAlignment="1" applyProtection="1">
      <alignment horizontal="right" vertical="center" indent="1"/>
      <protection/>
    </xf>
    <xf numFmtId="0" fontId="54" fillId="0" borderId="0" xfId="0" applyFont="1" applyAlignment="1" applyProtection="1">
      <alignment horizontal="right" indent="1"/>
      <protection/>
    </xf>
    <xf numFmtId="164" fontId="53" fillId="37" borderId="16" xfId="0" applyNumberFormat="1" applyFont="1" applyFill="1" applyBorder="1" applyAlignment="1" applyProtection="1">
      <alignment horizontal="right" vertical="center" indent="1"/>
      <protection/>
    </xf>
    <xf numFmtId="164" fontId="53" fillId="34" borderId="0" xfId="0" applyNumberFormat="1" applyFont="1" applyFill="1" applyBorder="1" applyAlignment="1" applyProtection="1">
      <alignment horizontal="right" vertical="center" indent="1"/>
      <protection/>
    </xf>
    <xf numFmtId="164" fontId="50" fillId="36" borderId="20" xfId="0" applyNumberFormat="1" applyFont="1" applyFill="1" applyBorder="1" applyAlignment="1" applyProtection="1">
      <alignment horizontal="right" vertical="center" indent="1"/>
      <protection locked="0"/>
    </xf>
    <xf numFmtId="164" fontId="51" fillId="0" borderId="17" xfId="0" applyNumberFormat="1" applyFont="1" applyFill="1" applyBorder="1" applyAlignment="1" applyProtection="1">
      <alignment horizontal="right" vertical="center" indent="1"/>
      <protection locked="0"/>
    </xf>
    <xf numFmtId="164" fontId="50" fillId="36" borderId="15" xfId="0" applyNumberFormat="1" applyFont="1" applyFill="1" applyBorder="1" applyAlignment="1" applyProtection="1">
      <alignment horizontal="right" vertical="center" indent="1"/>
      <protection locked="0"/>
    </xf>
    <xf numFmtId="164" fontId="49" fillId="37" borderId="20" xfId="0" applyNumberFormat="1" applyFont="1" applyFill="1" applyBorder="1" applyAlignment="1" applyProtection="1">
      <alignment horizontal="center" wrapText="1"/>
      <protection/>
    </xf>
    <xf numFmtId="164" fontId="48" fillId="37" borderId="12" xfId="0" applyNumberFormat="1" applyFont="1" applyFill="1" applyBorder="1" applyAlignment="1" applyProtection="1">
      <alignment horizontal="center" vertical="top" wrapText="1"/>
      <protection/>
    </xf>
    <xf numFmtId="0" fontId="48" fillId="34" borderId="0" xfId="0" applyFont="1" applyFill="1" applyBorder="1" applyAlignment="1" applyProtection="1">
      <alignment horizontal="left" vertical="center" indent="1"/>
      <protection/>
    </xf>
    <xf numFmtId="0" fontId="55" fillId="35" borderId="21" xfId="0" applyFont="1" applyFill="1" applyBorder="1" applyAlignment="1" applyProtection="1">
      <alignment horizontal="left" vertical="center" indent="1"/>
      <protection/>
    </xf>
    <xf numFmtId="3" fontId="50" fillId="0" borderId="13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6" xfId="0" applyNumberFormat="1" applyFont="1" applyBorder="1" applyAlignment="1" applyProtection="1">
      <alignment horizontal="right" vertical="center" indent="1"/>
      <protection locked="0"/>
    </xf>
    <xf numFmtId="3" fontId="50" fillId="0" borderId="22" xfId="0" applyNumberFormat="1" applyFont="1" applyBorder="1" applyAlignment="1" applyProtection="1">
      <alignment horizontal="right" vertical="center" indent="1"/>
      <protection locked="0"/>
    </xf>
    <xf numFmtId="0" fontId="0" fillId="33" borderId="0" xfId="0" applyFill="1" applyAlignment="1" applyProtection="1">
      <alignment/>
      <protection locked="0"/>
    </xf>
    <xf numFmtId="164" fontId="49" fillId="37" borderId="20" xfId="0" applyNumberFormat="1" applyFont="1" applyFill="1" applyBorder="1" applyAlignment="1" applyProtection="1">
      <alignment horizontal="center"/>
      <protection/>
    </xf>
    <xf numFmtId="164" fontId="48" fillId="37" borderId="12" xfId="0" applyNumberFormat="1" applyFont="1" applyFill="1" applyBorder="1" applyAlignment="1" applyProtection="1">
      <alignment horizontal="center" vertical="top"/>
      <protection/>
    </xf>
    <xf numFmtId="0" fontId="50" fillId="36" borderId="13" xfId="0" applyFont="1" applyFill="1" applyBorder="1" applyAlignment="1" applyProtection="1">
      <alignment horizontal="left" vertical="center" wrapText="1" indent="1"/>
      <protection/>
    </xf>
    <xf numFmtId="0" fontId="2" fillId="36" borderId="14" xfId="0" applyFont="1" applyFill="1" applyBorder="1" applyAlignment="1" applyProtection="1">
      <alignment horizontal="left" vertical="center" wrapText="1" indent="1"/>
      <protection/>
    </xf>
    <xf numFmtId="164" fontId="53" fillId="37" borderId="23" xfId="0" applyNumberFormat="1" applyFont="1" applyFill="1" applyBorder="1" applyAlignment="1" applyProtection="1">
      <alignment horizontal="center" vertical="center"/>
      <protection/>
    </xf>
    <xf numFmtId="164" fontId="53" fillId="37" borderId="22" xfId="0" applyNumberFormat="1" applyFont="1" applyFill="1" applyBorder="1" applyAlignment="1" applyProtection="1">
      <alignment horizontal="center" vertical="center"/>
      <protection/>
    </xf>
    <xf numFmtId="0" fontId="50" fillId="36" borderId="14" xfId="0" applyFont="1" applyFill="1" applyBorder="1" applyAlignment="1" applyProtection="1">
      <alignment horizontal="left" vertical="center" indent="1"/>
      <protection/>
    </xf>
    <xf numFmtId="3" fontId="50" fillId="0" borderId="22" xfId="0" applyNumberFormat="1" applyFont="1" applyFill="1" applyBorder="1" applyAlignment="1" applyProtection="1">
      <alignment horizontal="right" vertical="center" indent="1"/>
      <protection locked="0"/>
    </xf>
    <xf numFmtId="164" fontId="50" fillId="0" borderId="12" xfId="0" applyNumberFormat="1" applyFont="1" applyFill="1" applyBorder="1" applyAlignment="1" applyProtection="1">
      <alignment horizontal="right" vertical="center" indent="1"/>
      <protection locked="0"/>
    </xf>
    <xf numFmtId="164" fontId="51" fillId="0" borderId="14" xfId="0" applyNumberFormat="1" applyFont="1" applyFill="1" applyBorder="1" applyAlignment="1" applyProtection="1">
      <alignment horizontal="right" vertical="center" indent="1"/>
      <protection locked="0"/>
    </xf>
    <xf numFmtId="0" fontId="2" fillId="36" borderId="13" xfId="0" applyFont="1" applyFill="1" applyBorder="1" applyAlignment="1" applyProtection="1">
      <alignment horizontal="left" vertical="center" wrapText="1" indent="1"/>
      <protection/>
    </xf>
    <xf numFmtId="166" fontId="50" fillId="0" borderId="15" xfId="0" applyNumberFormat="1" applyFont="1" applyFill="1" applyBorder="1" applyAlignment="1" applyProtection="1">
      <alignment horizontal="right" vertical="center" indent="1"/>
      <protection locked="0"/>
    </xf>
    <xf numFmtId="164" fontId="50" fillId="0" borderId="16" xfId="0" applyNumberFormat="1" applyFont="1" applyBorder="1" applyAlignment="1" applyProtection="1">
      <alignment horizontal="right" vertical="center" indent="1"/>
      <protection locked="0"/>
    </xf>
    <xf numFmtId="0" fontId="48" fillId="34" borderId="18" xfId="0" applyNumberFormat="1" applyFont="1" applyFill="1" applyBorder="1" applyAlignment="1" applyProtection="1">
      <alignment horizontal="left" indent="1"/>
      <protection locked="0"/>
    </xf>
    <xf numFmtId="0" fontId="48" fillId="37" borderId="24" xfId="0" applyFont="1" applyFill="1" applyBorder="1" applyAlignment="1" applyProtection="1">
      <alignment horizontal="left" vertical="center" wrapText="1" indent="1"/>
      <protection/>
    </xf>
    <xf numFmtId="0" fontId="48" fillId="37" borderId="25" xfId="0" applyFont="1" applyFill="1" applyBorder="1" applyAlignment="1" applyProtection="1">
      <alignment horizontal="left" vertical="center" wrapText="1" indent="1"/>
      <protection/>
    </xf>
    <xf numFmtId="169" fontId="48" fillId="38" borderId="17" xfId="0" applyNumberFormat="1" applyFont="1" applyFill="1" applyBorder="1" applyAlignment="1" applyProtection="1">
      <alignment horizontal="center" vertical="center"/>
      <protection/>
    </xf>
    <xf numFmtId="169" fontId="48" fillId="38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8" fillId="34" borderId="15" xfId="0" applyFont="1" applyFill="1" applyBorder="1" applyAlignment="1" applyProtection="1">
      <alignment horizontal="left"/>
      <protection/>
    </xf>
    <xf numFmtId="10" fontId="50" fillId="0" borderId="19" xfId="59" applyNumberFormat="1" applyFont="1" applyFill="1" applyBorder="1" applyAlignment="1" applyProtection="1">
      <alignment horizontal="left" vertical="center"/>
      <protection locked="0"/>
    </xf>
    <xf numFmtId="0" fontId="50" fillId="0" borderId="19" xfId="59" applyNumberFormat="1" applyFont="1" applyFill="1" applyBorder="1" applyAlignment="1" applyProtection="1">
      <alignment horizontal="left" vertical="center"/>
      <protection locked="0"/>
    </xf>
    <xf numFmtId="0" fontId="50" fillId="0" borderId="16" xfId="59" applyNumberFormat="1" applyFont="1" applyFill="1" applyBorder="1" applyAlignment="1" applyProtection="1">
      <alignment horizontal="left" vertical="center"/>
      <protection locked="0"/>
    </xf>
    <xf numFmtId="0" fontId="50" fillId="0" borderId="19" xfId="59" applyNumberFormat="1" applyFont="1" applyBorder="1" applyAlignment="1" applyProtection="1">
      <alignment horizontal="left" vertical="center"/>
      <protection locked="0"/>
    </xf>
    <xf numFmtId="0" fontId="50" fillId="0" borderId="16" xfId="59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1362075</xdr:colOff>
      <xdr:row>0</xdr:row>
      <xdr:rowOff>9525</xdr:rowOff>
    </xdr:from>
    <xdr:to>
      <xdr:col>4</xdr:col>
      <xdr:colOff>2276475</xdr:colOff>
      <xdr:row>0</xdr:row>
      <xdr:rowOff>352425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95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36</xdr:row>
      <xdr:rowOff>114300</xdr:rowOff>
    </xdr:from>
    <xdr:to>
      <xdr:col>4</xdr:col>
      <xdr:colOff>2124075</xdr:colOff>
      <xdr:row>39</xdr:row>
      <xdr:rowOff>76200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5724525" y="1001077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tabSelected="1" zoomScaleSheetLayoutView="125" zoomScalePageLayoutView="120" workbookViewId="0" topLeftCell="A1">
      <selection activeCell="B25" sqref="B25:C25"/>
    </sheetView>
  </sheetViews>
  <sheetFormatPr defaultColWidth="9.140625" defaultRowHeight="15"/>
  <cols>
    <col min="1" max="1" width="28.7109375" style="21" customWidth="1"/>
    <col min="2" max="2" width="17.28125" style="21" customWidth="1"/>
    <col min="3" max="4" width="15.7109375" style="21" customWidth="1"/>
    <col min="5" max="5" width="34.421875" style="21" customWidth="1"/>
  </cols>
  <sheetData>
    <row r="1" spans="1:5" ht="62.25" customHeight="1">
      <c r="A1" s="58" t="s">
        <v>25</v>
      </c>
      <c r="B1" s="5"/>
      <c r="C1" s="5"/>
      <c r="D1" s="5"/>
      <c r="E1" s="5"/>
    </row>
    <row r="2" spans="1:5" ht="27" customHeight="1">
      <c r="A2" s="25" t="s">
        <v>0</v>
      </c>
      <c r="B2" s="24">
        <v>42522</v>
      </c>
      <c r="C2" s="25" t="s">
        <v>6</v>
      </c>
      <c r="D2" s="77" t="s">
        <v>37</v>
      </c>
      <c r="E2" s="77"/>
    </row>
    <row r="3" spans="1:5" s="1" customFormat="1" ht="12" customHeight="1">
      <c r="A3" s="82"/>
      <c r="B3" s="83"/>
      <c r="C3" s="83"/>
      <c r="D3" s="83"/>
      <c r="E3" s="83"/>
    </row>
    <row r="4" spans="1:5" ht="43.5" customHeight="1">
      <c r="A4" s="6"/>
      <c r="B4" s="26" t="s">
        <v>1</v>
      </c>
      <c r="C4" s="26" t="s">
        <v>2</v>
      </c>
      <c r="D4" s="27" t="s">
        <v>12</v>
      </c>
      <c r="E4" s="27" t="s">
        <v>3</v>
      </c>
    </row>
    <row r="5" spans="1:5" ht="21" customHeight="1">
      <c r="A5" s="7" t="s">
        <v>15</v>
      </c>
      <c r="B5" s="8"/>
      <c r="C5" s="8"/>
      <c r="D5" s="8"/>
      <c r="E5" s="32"/>
    </row>
    <row r="6" spans="1:5" ht="21.75" customHeight="1">
      <c r="A6" s="9" t="s">
        <v>17</v>
      </c>
      <c r="B6" s="59" t="s">
        <v>35</v>
      </c>
      <c r="C6" s="28"/>
      <c r="D6" s="33">
        <v>7250000</v>
      </c>
      <c r="E6" s="42"/>
    </row>
    <row r="7" spans="1:5" ht="21.75" customHeight="1">
      <c r="A7" s="9" t="s">
        <v>18</v>
      </c>
      <c r="B7" s="60" t="s">
        <v>33</v>
      </c>
      <c r="C7" s="29"/>
      <c r="D7" s="33">
        <v>140000</v>
      </c>
      <c r="E7" s="42"/>
    </row>
    <row r="8" spans="1:5" ht="21.75" customHeight="1">
      <c r="A8" s="9" t="s">
        <v>4</v>
      </c>
      <c r="B8" s="60">
        <v>170405</v>
      </c>
      <c r="C8" s="75">
        <v>5.85</v>
      </c>
      <c r="D8" s="33">
        <v>996869</v>
      </c>
      <c r="E8" s="42" t="s">
        <v>34</v>
      </c>
    </row>
    <row r="9" spans="1:5" ht="21.75" customHeight="1">
      <c r="A9" s="70" t="s">
        <v>27</v>
      </c>
      <c r="B9" s="71"/>
      <c r="C9" s="72"/>
      <c r="D9" s="33">
        <f aca="true" t="shared" si="0" ref="D9:D15">IF(B9=0,"",B9*C9)</f>
      </c>
      <c r="E9" s="73"/>
    </row>
    <row r="10" spans="1:5" ht="21.75" customHeight="1">
      <c r="A10" s="11" t="s">
        <v>26</v>
      </c>
      <c r="B10" s="62"/>
      <c r="C10" s="31"/>
      <c r="D10" s="33">
        <v>327604</v>
      </c>
      <c r="E10" s="44"/>
    </row>
    <row r="11" spans="1:5" ht="21.75" customHeight="1">
      <c r="A11" s="10" t="s">
        <v>16</v>
      </c>
      <c r="B11" s="61">
        <v>370</v>
      </c>
      <c r="C11" s="76">
        <v>1400</v>
      </c>
      <c r="D11" s="33">
        <f t="shared" si="0"/>
        <v>518000</v>
      </c>
      <c r="E11" s="61"/>
    </row>
    <row r="12" spans="1:5" ht="21.75" customHeight="1">
      <c r="A12" s="10" t="s">
        <v>19</v>
      </c>
      <c r="B12" s="61">
        <v>85</v>
      </c>
      <c r="C12" s="76">
        <v>1000</v>
      </c>
      <c r="D12" s="33">
        <f t="shared" si="0"/>
        <v>85000</v>
      </c>
      <c r="E12" s="61"/>
    </row>
    <row r="13" spans="1:5" ht="21.75" customHeight="1">
      <c r="A13" s="10" t="s">
        <v>20</v>
      </c>
      <c r="B13" s="61">
        <v>88</v>
      </c>
      <c r="C13" s="76">
        <v>600</v>
      </c>
      <c r="D13" s="33">
        <f t="shared" si="0"/>
        <v>52800</v>
      </c>
      <c r="E13" s="61"/>
    </row>
    <row r="14" spans="1:5" ht="21.75" customHeight="1">
      <c r="A14" s="10" t="s">
        <v>21</v>
      </c>
      <c r="B14" s="61">
        <v>6</v>
      </c>
      <c r="C14" s="30">
        <v>600</v>
      </c>
      <c r="D14" s="33">
        <f t="shared" si="0"/>
        <v>3600</v>
      </c>
      <c r="E14" s="43"/>
    </row>
    <row r="15" spans="1:5" ht="30.75" customHeight="1">
      <c r="A15" s="67" t="s">
        <v>28</v>
      </c>
      <c r="B15" s="62"/>
      <c r="C15" s="31"/>
      <c r="D15" s="33">
        <f t="shared" si="0"/>
      </c>
      <c r="E15" s="44"/>
    </row>
    <row r="16" spans="1:5" ht="30" customHeight="1">
      <c r="A16" s="66" t="s">
        <v>29</v>
      </c>
      <c r="B16" s="60"/>
      <c r="C16" s="29"/>
      <c r="D16" s="33">
        <v>76869</v>
      </c>
      <c r="E16" s="42"/>
    </row>
    <row r="17" spans="1:6" s="3" customFormat="1" ht="9" customHeight="1">
      <c r="A17" s="14"/>
      <c r="B17" s="15"/>
      <c r="C17" s="15"/>
      <c r="D17" s="41"/>
      <c r="E17" s="46"/>
      <c r="F17" s="4"/>
    </row>
    <row r="18" spans="1:5" ht="21.75" customHeight="1">
      <c r="A18" s="39" t="s">
        <v>5</v>
      </c>
      <c r="B18" s="17"/>
      <c r="C18" s="17"/>
      <c r="D18" s="34">
        <f>SUM(D6:D16)</f>
        <v>9450742</v>
      </c>
      <c r="E18" s="47"/>
    </row>
    <row r="19" spans="1:5" ht="40.5" customHeight="1">
      <c r="A19" s="13" t="s">
        <v>7</v>
      </c>
      <c r="B19" s="84" t="s">
        <v>39</v>
      </c>
      <c r="C19" s="84"/>
      <c r="D19" s="13"/>
      <c r="E19" s="45"/>
    </row>
    <row r="20" spans="1:5" ht="21.75" customHeight="1">
      <c r="A20" s="18" t="s">
        <v>22</v>
      </c>
      <c r="B20" s="85">
        <v>0.049</v>
      </c>
      <c r="C20" s="87"/>
      <c r="D20" s="52">
        <v>2385000</v>
      </c>
      <c r="E20" s="53"/>
    </row>
    <row r="21" spans="1:5" ht="21.75" customHeight="1">
      <c r="A21" s="9" t="s">
        <v>23</v>
      </c>
      <c r="B21" s="85">
        <v>0.04</v>
      </c>
      <c r="C21" s="87"/>
      <c r="D21" s="54">
        <v>2000000</v>
      </c>
      <c r="E21" s="42"/>
    </row>
    <row r="22" spans="1:5" ht="21.75" customHeight="1">
      <c r="A22" s="9" t="s">
        <v>24</v>
      </c>
      <c r="B22" s="86"/>
      <c r="C22" s="87"/>
      <c r="D22" s="54"/>
      <c r="E22" s="42"/>
    </row>
    <row r="23" spans="1:5" ht="21.75" customHeight="1">
      <c r="A23" s="9" t="s">
        <v>13</v>
      </c>
      <c r="B23" s="86" t="s">
        <v>38</v>
      </c>
      <c r="C23" s="87"/>
      <c r="D23" s="54">
        <v>36645</v>
      </c>
      <c r="E23" s="42"/>
    </row>
    <row r="24" spans="1:5" ht="21.75" customHeight="1">
      <c r="A24" s="9" t="s">
        <v>8</v>
      </c>
      <c r="B24" s="86"/>
      <c r="C24" s="87"/>
      <c r="D24" s="54">
        <v>84506</v>
      </c>
      <c r="E24" s="42"/>
    </row>
    <row r="25" spans="1:5" ht="21.75" customHeight="1">
      <c r="A25" s="74" t="s">
        <v>30</v>
      </c>
      <c r="B25" s="88"/>
      <c r="C25" s="89"/>
      <c r="D25" s="54">
        <v>28909</v>
      </c>
      <c r="E25" s="43" t="s">
        <v>36</v>
      </c>
    </row>
    <row r="26" spans="1:5" ht="8.25" customHeight="1">
      <c r="A26" s="19"/>
      <c r="B26" s="12"/>
      <c r="C26" s="12"/>
      <c r="D26" s="35"/>
      <c r="E26" s="48"/>
    </row>
    <row r="27" spans="1:5" ht="21.75" customHeight="1">
      <c r="A27" s="39" t="s">
        <v>9</v>
      </c>
      <c r="B27" s="17"/>
      <c r="C27" s="16"/>
      <c r="D27" s="36">
        <f>SUM(D20:D25)</f>
        <v>4535060</v>
      </c>
      <c r="E27" s="47"/>
    </row>
    <row r="28" spans="1:5" s="3" customFormat="1" ht="10.5" customHeight="1">
      <c r="A28" s="57"/>
      <c r="B28" s="23"/>
      <c r="C28" s="23"/>
      <c r="D28" s="38"/>
      <c r="E28" s="51"/>
    </row>
    <row r="29" spans="1:5" ht="24.75" customHeight="1">
      <c r="A29" s="40" t="s">
        <v>10</v>
      </c>
      <c r="B29" s="17"/>
      <c r="C29" s="17"/>
      <c r="D29" s="34">
        <f>(D18-D27)</f>
        <v>4915682</v>
      </c>
      <c r="E29" s="50"/>
    </row>
    <row r="30" spans="1:5" ht="10.5" customHeight="1">
      <c r="A30" s="20"/>
      <c r="D30" s="37"/>
      <c r="E30" s="49"/>
    </row>
    <row r="31" spans="1:5" ht="15" customHeight="1">
      <c r="A31" s="78" t="s">
        <v>11</v>
      </c>
      <c r="B31" s="55" t="s">
        <v>14</v>
      </c>
      <c r="C31" s="64">
        <f>(D27)</f>
        <v>4535060</v>
      </c>
      <c r="D31" s="80">
        <f>IF(D18=0,"",(D27)/(D18))</f>
        <v>0.47986285098037806</v>
      </c>
      <c r="E31" s="68"/>
    </row>
    <row r="32" spans="1:5" ht="15" customHeight="1">
      <c r="A32" s="79"/>
      <c r="B32" s="56" t="s">
        <v>15</v>
      </c>
      <c r="C32" s="65">
        <f>D18</f>
        <v>9450742</v>
      </c>
      <c r="D32" s="81"/>
      <c r="E32" s="69"/>
    </row>
    <row r="33" spans="1:5" ht="9.75" customHeight="1">
      <c r="A33" s="22"/>
      <c r="B33" s="23"/>
      <c r="C33" s="23"/>
      <c r="D33" s="38"/>
      <c r="E33" s="51"/>
    </row>
    <row r="34" spans="1:5" ht="15" customHeight="1">
      <c r="A34" s="78" t="s">
        <v>31</v>
      </c>
      <c r="B34" s="55" t="s">
        <v>32</v>
      </c>
      <c r="C34" s="64">
        <f>(D29)</f>
        <v>4915682</v>
      </c>
      <c r="D34" s="80">
        <f>IF(D18=0,"",(D29)/(D18))</f>
        <v>0.5201371490196219</v>
      </c>
      <c r="E34" s="68"/>
    </row>
    <row r="35" spans="1:5" ht="15" customHeight="1">
      <c r="A35" s="79"/>
      <c r="B35" s="56" t="s">
        <v>15</v>
      </c>
      <c r="C35" s="65">
        <f>D18</f>
        <v>9450742</v>
      </c>
      <c r="D35" s="81"/>
      <c r="E35" s="69"/>
    </row>
    <row r="36" spans="1:5" ht="9.75" customHeight="1">
      <c r="A36" s="22"/>
      <c r="B36" s="23"/>
      <c r="C36" s="23"/>
      <c r="D36" s="38"/>
      <c r="E36" s="51"/>
    </row>
    <row r="37" spans="1:5" ht="15">
      <c r="A37" s="2"/>
      <c r="B37" s="2"/>
      <c r="C37" s="2"/>
      <c r="D37" s="2"/>
      <c r="E37" s="63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</sheetData>
  <sheetProtection sheet="1" selectLockedCells="1"/>
  <mergeCells count="13">
    <mergeCell ref="B24:C24"/>
    <mergeCell ref="B25:C25"/>
    <mergeCell ref="B19:C19"/>
    <mergeCell ref="D2:E2"/>
    <mergeCell ref="A31:A32"/>
    <mergeCell ref="D31:D32"/>
    <mergeCell ref="A3:E3"/>
    <mergeCell ref="A34:A35"/>
    <mergeCell ref="D34:D35"/>
    <mergeCell ref="B22:C22"/>
    <mergeCell ref="B21:C21"/>
    <mergeCell ref="B20:C20"/>
    <mergeCell ref="B23:C23"/>
  </mergeCells>
  <conditionalFormatting sqref="B18:E18">
    <cfRule type="cellIs" priority="6" dxfId="4" operator="lessThan" stopIfTrue="1">
      <formula>0</formula>
    </cfRule>
  </conditionalFormatting>
  <conditionalFormatting sqref="B31:B32">
    <cfRule type="cellIs" priority="3" dxfId="4" operator="lessThan" stopIfTrue="1">
      <formula>0</formula>
    </cfRule>
  </conditionalFormatting>
  <conditionalFormatting sqref="B27:E29">
    <cfRule type="cellIs" priority="4" dxfId="4" operator="lessThan" stopIfTrue="1">
      <formula>0</formula>
    </cfRule>
  </conditionalFormatting>
  <conditionalFormatting sqref="B34:B35">
    <cfRule type="cellIs" priority="1" dxfId="4" operator="lessThan" stopIfTrue="1">
      <formula>0</formula>
    </cfRule>
  </conditionalFormatting>
  <printOptions horizontalCentered="1"/>
  <pageMargins left="0.2362204724409449" right="0.2362204724409449" top="0.3937007874015748" bottom="0.7480314960629921" header="0.31496062992125984" footer="0.31496062992125984"/>
  <pageSetup fitToHeight="1" fitToWidth="1" horizontalDpi="1200" verticalDpi="1200" orientation="portrait" paperSize="9" scale="89" r:id="rId2"/>
  <ignoredErrors>
    <ignoredError sqref="D9 D11:D1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Dexcel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ballantynel</dc:creator>
  <cp:keywords/>
  <dc:description/>
  <cp:lastModifiedBy>Lynaire Ryan</cp:lastModifiedBy>
  <cp:lastPrinted>2016-04-28T22:36:37Z</cp:lastPrinted>
  <dcterms:created xsi:type="dcterms:W3CDTF">2009-08-18T03:28:42Z</dcterms:created>
  <dcterms:modified xsi:type="dcterms:W3CDTF">2016-06-13T04:37:18Z</dcterms:modified>
  <cp:category/>
  <cp:version/>
  <cp:contentType/>
  <cp:contentStatus/>
</cp:coreProperties>
</file>