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internal.stpauls.school.nz\Users\home\staff\m.simmons\documents\Classes St P\2019\Level 2\Cash Flow\Example 8 Mas Titus L9\"/>
    </mc:Choice>
  </mc:AlternateContent>
  <bookViews>
    <workbookView xWindow="0" yWindow="0" windowWidth="19200" windowHeight="6470" tabRatio="500" activeTab="2"/>
  </bookViews>
  <sheets>
    <sheet name="forecast" sheetId="1" r:id="rId1"/>
    <sheet name="actual" sheetId="2" r:id="rId2"/>
    <sheet name="solutions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2" l="1"/>
  <c r="B40" i="1"/>
  <c r="B39" i="1"/>
  <c r="G6" i="3"/>
  <c r="G35" i="3"/>
  <c r="G37" i="3"/>
  <c r="G38" i="3"/>
  <c r="E6" i="3"/>
  <c r="E35" i="3"/>
  <c r="E37" i="3"/>
  <c r="E38" i="3"/>
  <c r="C4" i="3"/>
  <c r="C6" i="3"/>
  <c r="C35" i="3"/>
  <c r="C37" i="3"/>
  <c r="C38" i="3"/>
  <c r="B4" i="1"/>
  <c r="B6" i="1"/>
  <c r="B36" i="1"/>
  <c r="E6" i="2"/>
  <c r="E35" i="2"/>
  <c r="E38" i="2"/>
  <c r="E39" i="2"/>
  <c r="C4" i="2"/>
  <c r="C6" i="2"/>
  <c r="C35" i="2"/>
  <c r="C39" i="2"/>
</calcChain>
</file>

<file path=xl/sharedStrings.xml><?xml version="1.0" encoding="utf-8"?>
<sst xmlns="http://schemas.openxmlformats.org/spreadsheetml/2006/main" count="126" uniqueCount="58">
  <si>
    <t>Labour Expense</t>
  </si>
  <si>
    <t>wages</t>
  </si>
  <si>
    <t>budget</t>
  </si>
  <si>
    <t>ACC</t>
  </si>
  <si>
    <t>Cash Flow Forecast</t>
  </si>
  <si>
    <t>Working Expenses</t>
  </si>
  <si>
    <t>Animal  Health</t>
  </si>
  <si>
    <t>Breeding</t>
  </si>
  <si>
    <t>Dairy Shed</t>
  </si>
  <si>
    <t>Electricity</t>
  </si>
  <si>
    <t>Feed ( Grazing)</t>
  </si>
  <si>
    <t>Feed (other)</t>
  </si>
  <si>
    <t>Fertiiser</t>
  </si>
  <si>
    <t>Regrassing</t>
  </si>
  <si>
    <t>Weed Control</t>
  </si>
  <si>
    <t>Fuel</t>
  </si>
  <si>
    <t>Vehicle costs</t>
  </si>
  <si>
    <t>Repairs and Maintenance</t>
  </si>
  <si>
    <t>Other Expenses</t>
  </si>
  <si>
    <t>Communication</t>
  </si>
  <si>
    <t>Accounting fees</t>
  </si>
  <si>
    <t>Legal fees</t>
  </si>
  <si>
    <t>Administration</t>
  </si>
  <si>
    <t>Rate</t>
  </si>
  <si>
    <t>Insurance</t>
  </si>
  <si>
    <t>ACC Employer</t>
  </si>
  <si>
    <t>Other</t>
  </si>
  <si>
    <t>Income</t>
  </si>
  <si>
    <t>Payout KgMS</t>
  </si>
  <si>
    <t>Grain sales</t>
  </si>
  <si>
    <t>Total income</t>
  </si>
  <si>
    <t>Opening Bank Account Bal</t>
  </si>
  <si>
    <t>Closing Bank Account Bal</t>
  </si>
  <si>
    <t>actual</t>
  </si>
  <si>
    <t>Drawings</t>
  </si>
  <si>
    <t>solutions</t>
  </si>
  <si>
    <t>only 4 workers not 5</t>
  </si>
  <si>
    <t>acc for 4 workers</t>
  </si>
  <si>
    <t>defer to next year</t>
  </si>
  <si>
    <t>reduce application this year</t>
  </si>
  <si>
    <t>reducing stock to winter grazing</t>
  </si>
  <si>
    <t>reduce own salery</t>
  </si>
  <si>
    <t>minimize the maintanance for this year</t>
  </si>
  <si>
    <t xml:space="preserve">s / d </t>
  </si>
  <si>
    <t>changed milk soilds payout to $3.10 due to backlash from contamination</t>
  </si>
  <si>
    <t>increase drenching cost by $5,000 due to risk of facial excema spores</t>
  </si>
  <si>
    <t>baleage prices increase to $100 per bail</t>
  </si>
  <si>
    <t>Feed ( Baleage)</t>
  </si>
  <si>
    <t xml:space="preserve">one too as three workers plus himself would be enough </t>
  </si>
  <si>
    <t xml:space="preserve">i) These are accetpable solutions as the cashflow is now down to the deficit that Mas was comfortable working with in his forecasted cashflow. </t>
  </si>
  <si>
    <t>ii) He will be able to get an overdraft for $50,000 for the year</t>
  </si>
  <si>
    <t xml:space="preserve">iii) With only 340 cows he probably does not need 5 workers, he has cut one due to 'restructuring' but he could possibly get rid of another </t>
  </si>
  <si>
    <t>Payments (cashflow out)</t>
  </si>
  <si>
    <t>Reciepts (cashflow in)</t>
  </si>
  <si>
    <t xml:space="preserve">Total Reciepts </t>
  </si>
  <si>
    <t>Total Payments</t>
  </si>
  <si>
    <t>Opening Bank Balance</t>
  </si>
  <si>
    <t>Closing Bank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</si>
</sst>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6" fillId="0" borderId="0" xfId="0" applyFont="1"/>
    <xf numFmtId="38" fontId="0" fillId="0" borderId="0" xfId="1" applyNumberFormat="1" applyFont="1"/>
    <xf numFmtId="38" fontId="2" fillId="0" borderId="0" xfId="1" applyNumberFormat="1" applyFont="1"/>
    <xf numFmtId="38" fontId="0" fillId="0" borderId="0" xfId="0" applyNumberFormat="1"/>
    <xf numFmtId="164" fontId="0" fillId="0" borderId="0" xfId="0" applyNumberFormat="1"/>
    <xf numFmtId="38" fontId="0" fillId="2" borderId="0" xfId="1" applyNumberFormat="1" applyFont="1" applyFill="1"/>
    <xf numFmtId="0" fontId="7" fillId="0" borderId="0" xfId="0" applyFont="1"/>
    <xf numFmtId="0" fontId="7" fillId="0" borderId="0" xfId="0" applyFont="1" applyAlignment="1">
      <alignment horizontal="left"/>
    </xf>
    <xf numFmtId="38" fontId="8" fillId="0" borderId="0" xfId="1" applyNumberFormat="1" applyFont="1"/>
    <xf numFmtId="38" fontId="8" fillId="0" borderId="0" xfId="0" applyNumberFormat="1" applyFont="1"/>
    <xf numFmtId="0" fontId="8" fillId="0" borderId="0" xfId="0" applyFont="1"/>
    <xf numFmtId="0" fontId="5" fillId="0" borderId="0" xfId="0" applyFont="1" applyAlignment="1">
      <alignment horizontal="left" shrinkToFit="1"/>
    </xf>
    <xf numFmtId="0" fontId="0" fillId="0" borderId="0" xfId="0" applyAlignment="1">
      <alignment shrinkToFit="1"/>
    </xf>
    <xf numFmtId="0" fontId="9" fillId="0" borderId="0" xfId="0" applyFont="1"/>
    <xf numFmtId="0" fontId="0" fillId="0" borderId="0" xfId="0" applyFont="1"/>
    <xf numFmtId="38" fontId="0" fillId="0" borderId="0" xfId="0" applyNumberFormat="1" applyFont="1"/>
    <xf numFmtId="38" fontId="1" fillId="0" borderId="0" xfId="1" applyNumberFormat="1" applyFont="1"/>
    <xf numFmtId="0" fontId="1" fillId="0" borderId="0" xfId="0" applyFont="1"/>
    <xf numFmtId="38" fontId="1" fillId="0" borderId="0" xfId="0" applyNumberFormat="1" applyFont="1"/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4" workbookViewId="0">
      <selection activeCell="B41" sqref="B41"/>
    </sheetView>
  </sheetViews>
  <sheetFormatPr defaultColWidth="11" defaultRowHeight="15.5" x14ac:dyDescent="0.35"/>
  <cols>
    <col min="1" max="1" width="28.33203125" customWidth="1"/>
    <col min="2" max="2" width="13.5" customWidth="1"/>
    <col min="3" max="3" width="11.5" bestFit="1" customWidth="1"/>
  </cols>
  <sheetData>
    <row r="1" spans="1:5" ht="21" x14ac:dyDescent="0.5">
      <c r="A1" s="13" t="s">
        <v>4</v>
      </c>
      <c r="B1" s="13"/>
      <c r="C1" s="14"/>
      <c r="D1" s="14"/>
      <c r="E1" s="14"/>
    </row>
    <row r="2" spans="1:5" x14ac:dyDescent="0.35">
      <c r="B2" t="s">
        <v>2</v>
      </c>
    </row>
    <row r="3" spans="1:5" ht="18.5" x14ac:dyDescent="0.45">
      <c r="A3" s="15" t="s">
        <v>53</v>
      </c>
      <c r="B3" s="3"/>
      <c r="C3" s="3"/>
      <c r="D3" s="3"/>
    </row>
    <row r="4" spans="1:5" x14ac:dyDescent="0.35">
      <c r="A4" t="s">
        <v>28</v>
      </c>
      <c r="B4" s="3">
        <f xml:space="preserve"> 130464*4</f>
        <v>521856</v>
      </c>
      <c r="C4" s="3"/>
      <c r="D4" s="3"/>
      <c r="E4" s="6"/>
    </row>
    <row r="5" spans="1:5" x14ac:dyDescent="0.35">
      <c r="A5" t="s">
        <v>29</v>
      </c>
      <c r="B5" s="3">
        <v>160000</v>
      </c>
      <c r="C5" s="3"/>
      <c r="D5" s="3"/>
      <c r="E5" s="6"/>
    </row>
    <row r="6" spans="1:5" x14ac:dyDescent="0.35">
      <c r="A6" s="1" t="s">
        <v>54</v>
      </c>
      <c r="B6" s="4">
        <f>SUM(B4:B5)</f>
        <v>681856</v>
      </c>
      <c r="C6" s="3"/>
      <c r="D6" s="3"/>
      <c r="E6" s="6"/>
    </row>
    <row r="7" spans="1:5" x14ac:dyDescent="0.35">
      <c r="B7" s="3"/>
      <c r="C7" s="3"/>
      <c r="D7" s="3"/>
      <c r="E7" s="6"/>
    </row>
    <row r="8" spans="1:5" ht="18.5" x14ac:dyDescent="0.45">
      <c r="A8" s="15" t="s">
        <v>52</v>
      </c>
      <c r="B8" s="3"/>
      <c r="C8" s="3"/>
      <c r="D8" s="3"/>
      <c r="E8" s="6"/>
    </row>
    <row r="9" spans="1:5" x14ac:dyDescent="0.35">
      <c r="A9" s="1" t="s">
        <v>0</v>
      </c>
      <c r="B9" s="3"/>
      <c r="C9" s="3"/>
      <c r="D9" s="3"/>
      <c r="E9" s="6"/>
    </row>
    <row r="10" spans="1:5" x14ac:dyDescent="0.35">
      <c r="A10" t="s">
        <v>1</v>
      </c>
      <c r="B10" s="3">
        <v>360000</v>
      </c>
      <c r="C10" s="3"/>
      <c r="D10" s="3"/>
      <c r="E10" s="6"/>
    </row>
    <row r="11" spans="1:5" x14ac:dyDescent="0.35">
      <c r="A11" t="s">
        <v>3</v>
      </c>
      <c r="B11" s="3">
        <v>3000</v>
      </c>
      <c r="C11" s="3"/>
      <c r="D11" s="3"/>
      <c r="E11" s="6"/>
    </row>
    <row r="12" spans="1:5" x14ac:dyDescent="0.35">
      <c r="A12" s="1" t="s">
        <v>5</v>
      </c>
      <c r="B12" s="3"/>
      <c r="C12" s="3"/>
      <c r="D12" s="3"/>
      <c r="E12" s="6"/>
    </row>
    <row r="13" spans="1:5" x14ac:dyDescent="0.35">
      <c r="A13" t="s">
        <v>6</v>
      </c>
      <c r="B13" s="3">
        <v>29000</v>
      </c>
      <c r="C13" s="3"/>
      <c r="D13" s="3"/>
      <c r="E13" s="6"/>
    </row>
    <row r="14" spans="1:5" x14ac:dyDescent="0.35">
      <c r="A14" t="s">
        <v>7</v>
      </c>
      <c r="B14" s="3">
        <v>16500</v>
      </c>
      <c r="C14" s="3"/>
      <c r="D14" s="3"/>
      <c r="E14" s="6"/>
    </row>
    <row r="15" spans="1:5" x14ac:dyDescent="0.35">
      <c r="A15" t="s">
        <v>8</v>
      </c>
      <c r="B15" s="3">
        <v>7700</v>
      </c>
      <c r="C15" s="3"/>
      <c r="D15" s="3"/>
      <c r="E15" s="6"/>
    </row>
    <row r="16" spans="1:5" x14ac:dyDescent="0.35">
      <c r="A16" t="s">
        <v>9</v>
      </c>
      <c r="B16" s="3">
        <v>16300</v>
      </c>
      <c r="C16" s="3"/>
      <c r="D16" s="3"/>
      <c r="E16" s="6"/>
    </row>
    <row r="17" spans="1:5" x14ac:dyDescent="0.35">
      <c r="A17" t="s">
        <v>47</v>
      </c>
      <c r="B17" s="3">
        <v>24000</v>
      </c>
      <c r="C17" s="3"/>
      <c r="D17" s="3"/>
      <c r="E17" s="6"/>
    </row>
    <row r="18" spans="1:5" x14ac:dyDescent="0.35">
      <c r="A18" t="s">
        <v>10</v>
      </c>
      <c r="B18" s="3">
        <v>30000</v>
      </c>
      <c r="C18" s="3"/>
      <c r="D18" s="3"/>
      <c r="E18" s="6"/>
    </row>
    <row r="19" spans="1:5" x14ac:dyDescent="0.35">
      <c r="A19" t="s">
        <v>11</v>
      </c>
      <c r="B19" s="3">
        <v>25000</v>
      </c>
      <c r="C19" s="3"/>
      <c r="D19" s="3"/>
      <c r="E19" s="6"/>
    </row>
    <row r="20" spans="1:5" x14ac:dyDescent="0.35">
      <c r="A20" t="s">
        <v>12</v>
      </c>
      <c r="B20" s="3">
        <v>50000</v>
      </c>
      <c r="C20" s="3"/>
      <c r="D20" s="3"/>
      <c r="E20" s="6"/>
    </row>
    <row r="21" spans="1:5" x14ac:dyDescent="0.35">
      <c r="A21" t="s">
        <v>13</v>
      </c>
      <c r="B21" s="3">
        <v>7000</v>
      </c>
      <c r="C21" s="3"/>
      <c r="D21" s="3"/>
      <c r="E21" s="6"/>
    </row>
    <row r="22" spans="1:5" x14ac:dyDescent="0.35">
      <c r="A22" t="s">
        <v>14</v>
      </c>
      <c r="B22" s="3">
        <v>3000</v>
      </c>
      <c r="C22" s="3"/>
      <c r="D22" s="3"/>
      <c r="E22" s="6"/>
    </row>
    <row r="23" spans="1:5" x14ac:dyDescent="0.35">
      <c r="A23" t="s">
        <v>15</v>
      </c>
      <c r="B23" s="3">
        <v>15000</v>
      </c>
      <c r="C23" s="3"/>
      <c r="D23" s="3"/>
      <c r="E23" s="6"/>
    </row>
    <row r="24" spans="1:5" x14ac:dyDescent="0.35">
      <c r="A24" t="s">
        <v>16</v>
      </c>
      <c r="B24" s="3">
        <v>10000</v>
      </c>
      <c r="C24" s="3"/>
      <c r="D24" s="3"/>
      <c r="E24" s="6"/>
    </row>
    <row r="25" spans="1:5" x14ac:dyDescent="0.35">
      <c r="A25" t="s">
        <v>17</v>
      </c>
      <c r="B25" s="3">
        <v>35000</v>
      </c>
      <c r="C25" s="3"/>
      <c r="D25" s="3"/>
      <c r="E25" s="6"/>
    </row>
    <row r="26" spans="1:5" x14ac:dyDescent="0.35">
      <c r="A26" s="1" t="s">
        <v>18</v>
      </c>
      <c r="B26" s="3"/>
      <c r="C26" s="3"/>
      <c r="D26" s="3"/>
      <c r="E26" s="6"/>
    </row>
    <row r="27" spans="1:5" x14ac:dyDescent="0.35">
      <c r="A27" t="s">
        <v>19</v>
      </c>
      <c r="B27" s="3">
        <v>3000</v>
      </c>
      <c r="C27" s="3"/>
      <c r="D27" s="3"/>
      <c r="E27" s="6"/>
    </row>
    <row r="28" spans="1:5" x14ac:dyDescent="0.35">
      <c r="A28" t="s">
        <v>20</v>
      </c>
      <c r="B28" s="3">
        <v>6000</v>
      </c>
      <c r="C28" s="3"/>
      <c r="D28" s="3"/>
      <c r="E28" s="6"/>
    </row>
    <row r="29" spans="1:5" x14ac:dyDescent="0.35">
      <c r="A29" t="s">
        <v>21</v>
      </c>
      <c r="B29" s="3">
        <v>3000</v>
      </c>
      <c r="C29" s="3"/>
      <c r="D29" s="3"/>
      <c r="E29" s="6"/>
    </row>
    <row r="30" spans="1:5" x14ac:dyDescent="0.35">
      <c r="A30" t="s">
        <v>22</v>
      </c>
      <c r="B30" s="3">
        <v>4000</v>
      </c>
      <c r="C30" s="3"/>
      <c r="D30" s="3"/>
      <c r="E30" s="6"/>
    </row>
    <row r="31" spans="1:5" x14ac:dyDescent="0.35">
      <c r="A31" t="s">
        <v>23</v>
      </c>
      <c r="B31" s="3">
        <v>16000</v>
      </c>
      <c r="C31" s="3"/>
      <c r="D31" s="3"/>
      <c r="E31" s="6"/>
    </row>
    <row r="32" spans="1:5" x14ac:dyDescent="0.35">
      <c r="A32" t="s">
        <v>24</v>
      </c>
      <c r="B32" s="3">
        <v>10000</v>
      </c>
      <c r="C32" s="3"/>
      <c r="D32" s="3"/>
      <c r="E32" s="6"/>
    </row>
    <row r="33" spans="1:5" x14ac:dyDescent="0.35">
      <c r="A33" t="s">
        <v>25</v>
      </c>
      <c r="B33" s="3">
        <v>4000</v>
      </c>
      <c r="C33" s="3"/>
      <c r="D33" s="3"/>
      <c r="E33" s="6"/>
    </row>
    <row r="34" spans="1:5" x14ac:dyDescent="0.35">
      <c r="A34" t="s">
        <v>34</v>
      </c>
      <c r="B34" s="3">
        <v>60000</v>
      </c>
      <c r="C34" s="3"/>
      <c r="D34" s="3"/>
      <c r="E34" s="6"/>
    </row>
    <row r="35" spans="1:5" x14ac:dyDescent="0.35">
      <c r="A35" t="s">
        <v>26</v>
      </c>
      <c r="B35" s="3">
        <v>7000</v>
      </c>
      <c r="C35" s="3"/>
      <c r="D35" s="3"/>
      <c r="E35" s="6"/>
    </row>
    <row r="36" spans="1:5" ht="18.5" x14ac:dyDescent="0.45">
      <c r="A36" s="15" t="s">
        <v>55</v>
      </c>
      <c r="B36" s="3">
        <f>SUM(B10:B35)</f>
        <v>744500</v>
      </c>
      <c r="C36" s="3"/>
      <c r="D36" s="3"/>
      <c r="E36" s="6"/>
    </row>
    <row r="37" spans="1:5" ht="18.5" x14ac:dyDescent="0.45">
      <c r="A37" s="15"/>
      <c r="B37" s="3"/>
      <c r="C37" s="3"/>
      <c r="D37" s="3"/>
      <c r="E37" s="6"/>
    </row>
    <row r="38" spans="1:5" x14ac:dyDescent="0.35">
      <c r="A38" t="s">
        <v>56</v>
      </c>
      <c r="B38" s="10">
        <v>11904</v>
      </c>
      <c r="C38" s="10"/>
      <c r="D38" s="3"/>
      <c r="E38" s="6"/>
    </row>
    <row r="39" spans="1:5" x14ac:dyDescent="0.35">
      <c r="A39" t="s">
        <v>43</v>
      </c>
      <c r="B39" s="10">
        <f>B6-B36</f>
        <v>-62644</v>
      </c>
      <c r="C39" s="10"/>
      <c r="D39" s="3"/>
      <c r="E39" s="6"/>
    </row>
    <row r="40" spans="1:5" x14ac:dyDescent="0.35">
      <c r="A40" t="s">
        <v>57</v>
      </c>
      <c r="B40" s="11">
        <f>B38+B39</f>
        <v>-50740</v>
      </c>
      <c r="C40" s="11"/>
      <c r="D40" s="3"/>
      <c r="E40" s="6"/>
    </row>
    <row r="41" spans="1:5" x14ac:dyDescent="0.35">
      <c r="B41" s="12"/>
      <c r="C41" s="12"/>
    </row>
  </sheetData>
  <mergeCells count="1">
    <mergeCell ref="A1:B1"/>
  </mergeCells>
  <pageMargins left="0.75" right="0.75" top="1" bottom="1" header="0.5" footer="0.5"/>
  <pageSetup paperSize="9" orientation="portrait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opLeftCell="A24" workbookViewId="0">
      <selection activeCell="C39" sqref="C39"/>
    </sheetView>
  </sheetViews>
  <sheetFormatPr defaultRowHeight="15.5" x14ac:dyDescent="0.35"/>
  <cols>
    <col min="1" max="1" width="28.6640625" customWidth="1"/>
    <col min="2" max="2" width="11"/>
    <col min="3" max="3" width="11.58203125" bestFit="1" customWidth="1"/>
    <col min="5" max="5" width="11.58203125" bestFit="1" customWidth="1"/>
    <col min="7" max="7" width="70.33203125" customWidth="1"/>
    <col min="9" max="9" width="8.58203125" customWidth="1"/>
  </cols>
  <sheetData>
    <row r="2" spans="1:7" x14ac:dyDescent="0.35">
      <c r="C2" t="s">
        <v>2</v>
      </c>
      <c r="E2" t="s">
        <v>33</v>
      </c>
    </row>
    <row r="3" spans="1:7" ht="18.5" x14ac:dyDescent="0.45">
      <c r="A3" s="2" t="s">
        <v>27</v>
      </c>
      <c r="C3" s="3"/>
      <c r="E3" s="3"/>
      <c r="G3" s="3"/>
    </row>
    <row r="4" spans="1:7" x14ac:dyDescent="0.35">
      <c r="A4" t="s">
        <v>28</v>
      </c>
      <c r="C4" s="3">
        <f xml:space="preserve"> 130464*4</f>
        <v>521856</v>
      </c>
      <c r="E4" s="3">
        <v>404438</v>
      </c>
      <c r="G4" s="3" t="s">
        <v>44</v>
      </c>
    </row>
    <row r="5" spans="1:7" x14ac:dyDescent="0.35">
      <c r="A5" t="s">
        <v>29</v>
      </c>
      <c r="C5" s="3">
        <v>160000</v>
      </c>
      <c r="E5" s="3">
        <v>160000</v>
      </c>
      <c r="G5" s="3"/>
    </row>
    <row r="6" spans="1:7" x14ac:dyDescent="0.35">
      <c r="A6" s="1" t="s">
        <v>30</v>
      </c>
      <c r="C6" s="4">
        <f>SUM(C4:C5)</f>
        <v>681856</v>
      </c>
      <c r="E6" s="4">
        <f>SUM(E4:E5)</f>
        <v>564438</v>
      </c>
      <c r="G6" s="4"/>
    </row>
    <row r="7" spans="1:7" x14ac:dyDescent="0.35">
      <c r="C7" s="3"/>
      <c r="E7" s="3"/>
      <c r="G7" s="3"/>
    </row>
    <row r="8" spans="1:7" x14ac:dyDescent="0.35">
      <c r="A8" s="1" t="s">
        <v>0</v>
      </c>
      <c r="C8" s="3"/>
      <c r="E8" s="3"/>
    </row>
    <row r="9" spans="1:7" x14ac:dyDescent="0.35">
      <c r="A9" t="s">
        <v>1</v>
      </c>
      <c r="C9" s="3">
        <v>360000</v>
      </c>
      <c r="E9" s="3">
        <v>360000</v>
      </c>
    </row>
    <row r="10" spans="1:7" x14ac:dyDescent="0.35">
      <c r="A10" t="s">
        <v>3</v>
      </c>
      <c r="C10" s="3">
        <v>3000</v>
      </c>
      <c r="E10" s="3">
        <v>3000</v>
      </c>
    </row>
    <row r="11" spans="1:7" x14ac:dyDescent="0.35">
      <c r="A11" s="1" t="s">
        <v>5</v>
      </c>
      <c r="C11" s="3"/>
      <c r="E11" s="3"/>
      <c r="G11" s="3"/>
    </row>
    <row r="12" spans="1:7" x14ac:dyDescent="0.35">
      <c r="A12" t="s">
        <v>6</v>
      </c>
      <c r="C12" s="3">
        <v>29000</v>
      </c>
      <c r="E12" s="3">
        <v>34000</v>
      </c>
      <c r="G12" s="3" t="s">
        <v>45</v>
      </c>
    </row>
    <row r="13" spans="1:7" x14ac:dyDescent="0.35">
      <c r="A13" t="s">
        <v>7</v>
      </c>
      <c r="C13" s="3">
        <v>16500</v>
      </c>
      <c r="E13" s="3">
        <v>16500</v>
      </c>
      <c r="G13" s="3"/>
    </row>
    <row r="14" spans="1:7" x14ac:dyDescent="0.35">
      <c r="A14" t="s">
        <v>8</v>
      </c>
      <c r="C14" s="3">
        <v>7700</v>
      </c>
      <c r="E14" s="3">
        <v>7700</v>
      </c>
      <c r="G14" s="3"/>
    </row>
    <row r="15" spans="1:7" x14ac:dyDescent="0.35">
      <c r="A15" t="s">
        <v>9</v>
      </c>
      <c r="C15" s="3">
        <v>16300</v>
      </c>
      <c r="E15" s="3">
        <v>16300</v>
      </c>
      <c r="G15" s="3"/>
    </row>
    <row r="16" spans="1:7" x14ac:dyDescent="0.35">
      <c r="A16" t="s">
        <v>47</v>
      </c>
      <c r="C16" s="3">
        <v>24000</v>
      </c>
      <c r="E16" s="3">
        <v>30000</v>
      </c>
      <c r="G16" s="3" t="s">
        <v>46</v>
      </c>
    </row>
    <row r="17" spans="1:7" x14ac:dyDescent="0.35">
      <c r="A17" t="s">
        <v>10</v>
      </c>
      <c r="C17" s="3">
        <v>30000</v>
      </c>
      <c r="E17" s="3">
        <v>30000</v>
      </c>
      <c r="G17" s="3"/>
    </row>
    <row r="18" spans="1:7" x14ac:dyDescent="0.35">
      <c r="A18" t="s">
        <v>11</v>
      </c>
      <c r="C18" s="3">
        <v>25000</v>
      </c>
      <c r="E18" s="3">
        <v>25000</v>
      </c>
      <c r="G18" s="3"/>
    </row>
    <row r="19" spans="1:7" x14ac:dyDescent="0.35">
      <c r="A19" t="s">
        <v>12</v>
      </c>
      <c r="C19" s="3">
        <v>50000</v>
      </c>
      <c r="E19" s="3">
        <v>50000</v>
      </c>
      <c r="G19" s="3"/>
    </row>
    <row r="20" spans="1:7" x14ac:dyDescent="0.35">
      <c r="A20" t="s">
        <v>13</v>
      </c>
      <c r="C20" s="3">
        <v>7000</v>
      </c>
      <c r="E20" s="3">
        <v>7000</v>
      </c>
      <c r="G20" s="3"/>
    </row>
    <row r="21" spans="1:7" x14ac:dyDescent="0.35">
      <c r="A21" t="s">
        <v>14</v>
      </c>
      <c r="C21" s="3">
        <v>3000</v>
      </c>
      <c r="E21" s="3">
        <v>3000</v>
      </c>
      <c r="G21" s="3"/>
    </row>
    <row r="22" spans="1:7" x14ac:dyDescent="0.35">
      <c r="A22" t="s">
        <v>15</v>
      </c>
      <c r="C22" s="3">
        <v>15000</v>
      </c>
      <c r="E22" s="3">
        <v>15000</v>
      </c>
      <c r="G22" s="3"/>
    </row>
    <row r="23" spans="1:7" x14ac:dyDescent="0.35">
      <c r="A23" t="s">
        <v>16</v>
      </c>
      <c r="C23" s="3">
        <v>10000</v>
      </c>
      <c r="E23" s="3">
        <v>10000</v>
      </c>
      <c r="G23" s="3"/>
    </row>
    <row r="24" spans="1:7" x14ac:dyDescent="0.35">
      <c r="A24" t="s">
        <v>17</v>
      </c>
      <c r="C24" s="3">
        <v>35000</v>
      </c>
      <c r="E24" s="3">
        <v>35000</v>
      </c>
      <c r="G24" s="3"/>
    </row>
    <row r="25" spans="1:7" ht="18.5" x14ac:dyDescent="0.45">
      <c r="A25" s="2" t="s">
        <v>18</v>
      </c>
      <c r="C25" s="3"/>
      <c r="E25" s="3"/>
      <c r="G25" s="3"/>
    </row>
    <row r="26" spans="1:7" x14ac:dyDescent="0.35">
      <c r="A26" t="s">
        <v>19</v>
      </c>
      <c r="C26" s="3">
        <v>3000</v>
      </c>
      <c r="E26" s="3">
        <v>3000</v>
      </c>
      <c r="G26" s="3"/>
    </row>
    <row r="27" spans="1:7" x14ac:dyDescent="0.35">
      <c r="A27" t="s">
        <v>20</v>
      </c>
      <c r="C27" s="3">
        <v>6000</v>
      </c>
      <c r="E27" s="3">
        <v>6000</v>
      </c>
      <c r="G27" s="3"/>
    </row>
    <row r="28" spans="1:7" x14ac:dyDescent="0.35">
      <c r="A28" t="s">
        <v>21</v>
      </c>
      <c r="C28" s="3">
        <v>3000</v>
      </c>
      <c r="E28" s="3">
        <v>3000</v>
      </c>
      <c r="G28" s="3"/>
    </row>
    <row r="29" spans="1:7" x14ac:dyDescent="0.35">
      <c r="A29" t="s">
        <v>22</v>
      </c>
      <c r="C29" s="3">
        <v>4000</v>
      </c>
      <c r="E29" s="3">
        <v>4000</v>
      </c>
      <c r="G29" s="3"/>
    </row>
    <row r="30" spans="1:7" x14ac:dyDescent="0.35">
      <c r="A30" t="s">
        <v>23</v>
      </c>
      <c r="C30" s="3">
        <v>16000</v>
      </c>
      <c r="E30" s="3">
        <v>16000</v>
      </c>
      <c r="G30" s="3"/>
    </row>
    <row r="31" spans="1:7" x14ac:dyDescent="0.35">
      <c r="A31" t="s">
        <v>24</v>
      </c>
      <c r="C31" s="3">
        <v>10000</v>
      </c>
      <c r="E31" s="3">
        <v>10000</v>
      </c>
      <c r="G31" s="3"/>
    </row>
    <row r="32" spans="1:7" x14ac:dyDescent="0.35">
      <c r="A32" t="s">
        <v>25</v>
      </c>
      <c r="C32" s="3">
        <v>4000</v>
      </c>
      <c r="E32" s="3">
        <v>4000</v>
      </c>
      <c r="G32" s="3"/>
    </row>
    <row r="33" spans="1:7" x14ac:dyDescent="0.35">
      <c r="A33" t="s">
        <v>34</v>
      </c>
      <c r="C33" s="3">
        <v>60000</v>
      </c>
      <c r="E33" s="3">
        <v>60000</v>
      </c>
      <c r="G33" s="3"/>
    </row>
    <row r="34" spans="1:7" x14ac:dyDescent="0.35">
      <c r="A34" s="16" t="s">
        <v>26</v>
      </c>
      <c r="B34" s="16"/>
      <c r="C34" s="3">
        <v>7000</v>
      </c>
      <c r="D34" s="16"/>
      <c r="E34" s="3">
        <v>7000</v>
      </c>
      <c r="F34" s="16"/>
      <c r="G34" s="3"/>
    </row>
    <row r="35" spans="1:7" ht="18.5" x14ac:dyDescent="0.45">
      <c r="A35" s="15" t="s">
        <v>55</v>
      </c>
      <c r="B35" s="16"/>
      <c r="C35" s="3">
        <f>SUM(C9:C34)</f>
        <v>744500</v>
      </c>
      <c r="D35" s="16"/>
      <c r="E35" s="3">
        <f>SUM(E9:E34)</f>
        <v>755500</v>
      </c>
      <c r="F35" s="16"/>
      <c r="G35" s="3"/>
    </row>
    <row r="36" spans="1:7" ht="18.5" x14ac:dyDescent="0.45">
      <c r="A36" s="15"/>
      <c r="B36" s="16"/>
      <c r="C36" s="3"/>
      <c r="D36" s="16"/>
      <c r="E36" s="3"/>
      <c r="F36" s="16"/>
      <c r="G36" s="3"/>
    </row>
    <row r="37" spans="1:7" x14ac:dyDescent="0.35">
      <c r="A37" s="16" t="s">
        <v>56</v>
      </c>
      <c r="B37" s="16"/>
      <c r="C37" s="3">
        <v>11904</v>
      </c>
      <c r="D37" s="16"/>
      <c r="E37" s="3">
        <v>11904</v>
      </c>
      <c r="F37" s="16"/>
      <c r="G37" s="3"/>
    </row>
    <row r="38" spans="1:7" x14ac:dyDescent="0.35">
      <c r="A38" s="16" t="s">
        <v>43</v>
      </c>
      <c r="B38" s="16"/>
      <c r="C38" s="18">
        <f>C6-C35</f>
        <v>-62644</v>
      </c>
      <c r="D38" s="19"/>
      <c r="E38" s="18">
        <f>E6-E35</f>
        <v>-191062</v>
      </c>
      <c r="F38" s="16"/>
      <c r="G38" s="3"/>
    </row>
    <row r="39" spans="1:7" x14ac:dyDescent="0.35">
      <c r="A39" s="16" t="s">
        <v>57</v>
      </c>
      <c r="B39" s="16"/>
      <c r="C39" s="20">
        <f>C37+C38</f>
        <v>-50740</v>
      </c>
      <c r="D39" s="19"/>
      <c r="E39" s="20">
        <f>E37+E38</f>
        <v>-179158</v>
      </c>
      <c r="F39" s="16"/>
      <c r="G39" s="17"/>
    </row>
    <row r="40" spans="1:7" x14ac:dyDescent="0.35">
      <c r="A40" s="16"/>
      <c r="B40" s="16"/>
      <c r="C40" s="16"/>
      <c r="D40" s="16"/>
      <c r="E40" s="16"/>
      <c r="F40" s="16"/>
      <c r="G40" s="16"/>
    </row>
    <row r="41" spans="1:7" x14ac:dyDescent="0.35">
      <c r="A41" s="16"/>
      <c r="B41" s="16"/>
      <c r="C41" s="16"/>
      <c r="D41" s="16"/>
      <c r="E41" s="16"/>
      <c r="F41" s="16"/>
      <c r="G41" s="16"/>
    </row>
    <row r="42" spans="1:7" x14ac:dyDescent="0.35">
      <c r="A42" s="16"/>
      <c r="B42" s="16"/>
      <c r="C42" s="16"/>
      <c r="D42" s="16"/>
      <c r="E42" s="16"/>
      <c r="F42" s="16"/>
      <c r="G42" s="1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topLeftCell="A31" workbookViewId="0">
      <selection activeCell="C46" sqref="C46"/>
    </sheetView>
  </sheetViews>
  <sheetFormatPr defaultRowHeight="15.5" x14ac:dyDescent="0.35"/>
  <cols>
    <col min="1" max="1" width="23" customWidth="1"/>
    <col min="3" max="3" width="11.58203125" bestFit="1" customWidth="1"/>
    <col min="5" max="5" width="11.58203125" bestFit="1" customWidth="1"/>
    <col min="7" max="7" width="11.58203125" bestFit="1" customWidth="1"/>
    <col min="9" max="9" width="45.25" customWidth="1"/>
  </cols>
  <sheetData>
    <row r="2" spans="1:9" x14ac:dyDescent="0.35">
      <c r="C2" t="s">
        <v>2</v>
      </c>
      <c r="E2" t="s">
        <v>33</v>
      </c>
      <c r="G2" t="s">
        <v>35</v>
      </c>
    </row>
    <row r="3" spans="1:9" ht="18.5" x14ac:dyDescent="0.45">
      <c r="A3" s="2" t="s">
        <v>27</v>
      </c>
      <c r="C3" s="3"/>
      <c r="E3" s="3"/>
      <c r="G3" s="3"/>
    </row>
    <row r="4" spans="1:9" x14ac:dyDescent="0.35">
      <c r="A4" t="s">
        <v>28</v>
      </c>
      <c r="C4" s="3">
        <f xml:space="preserve"> 130464*4</f>
        <v>521856</v>
      </c>
      <c r="E4" s="3">
        <v>404438</v>
      </c>
      <c r="G4" s="3">
        <v>404438</v>
      </c>
    </row>
    <row r="5" spans="1:9" x14ac:dyDescent="0.35">
      <c r="A5" t="s">
        <v>29</v>
      </c>
      <c r="C5" s="3">
        <v>160000</v>
      </c>
      <c r="E5" s="3">
        <v>160000</v>
      </c>
      <c r="G5" s="3">
        <v>160000</v>
      </c>
    </row>
    <row r="6" spans="1:9" x14ac:dyDescent="0.35">
      <c r="A6" s="1" t="s">
        <v>30</v>
      </c>
      <c r="C6" s="4">
        <f>SUM(C4:C5)</f>
        <v>681856</v>
      </c>
      <c r="E6" s="4">
        <f>SUM(E4:E5)</f>
        <v>564438</v>
      </c>
      <c r="G6" s="4">
        <f>SUM(G4:G5)</f>
        <v>564438</v>
      </c>
    </row>
    <row r="7" spans="1:9" x14ac:dyDescent="0.35">
      <c r="C7" s="3"/>
      <c r="E7" s="3"/>
      <c r="G7" s="3"/>
    </row>
    <row r="8" spans="1:9" x14ac:dyDescent="0.35">
      <c r="A8" s="1" t="s">
        <v>0</v>
      </c>
      <c r="C8" s="3"/>
      <c r="E8" s="3"/>
      <c r="G8" s="3"/>
    </row>
    <row r="9" spans="1:9" x14ac:dyDescent="0.35">
      <c r="A9" t="s">
        <v>1</v>
      </c>
      <c r="C9" s="3">
        <v>360000</v>
      </c>
      <c r="E9" s="3">
        <v>360000</v>
      </c>
      <c r="G9" s="7">
        <v>288000</v>
      </c>
      <c r="I9" t="s">
        <v>36</v>
      </c>
    </row>
    <row r="10" spans="1:9" x14ac:dyDescent="0.35">
      <c r="A10" t="s">
        <v>3</v>
      </c>
      <c r="C10" s="3">
        <v>3000</v>
      </c>
      <c r="E10" s="3">
        <v>3000</v>
      </c>
      <c r="G10" s="7">
        <v>2400</v>
      </c>
      <c r="I10" t="s">
        <v>37</v>
      </c>
    </row>
    <row r="11" spans="1:9" x14ac:dyDescent="0.35">
      <c r="A11" s="1" t="s">
        <v>5</v>
      </c>
      <c r="C11" s="3"/>
      <c r="E11" s="3"/>
      <c r="G11" s="3"/>
    </row>
    <row r="12" spans="1:9" x14ac:dyDescent="0.35">
      <c r="A12" t="s">
        <v>6</v>
      </c>
      <c r="C12" s="3">
        <v>29000</v>
      </c>
      <c r="E12" s="3">
        <v>34000</v>
      </c>
      <c r="G12" s="3">
        <v>34000</v>
      </c>
    </row>
    <row r="13" spans="1:9" x14ac:dyDescent="0.35">
      <c r="A13" t="s">
        <v>7</v>
      </c>
      <c r="C13" s="3">
        <v>16500</v>
      </c>
      <c r="E13" s="3">
        <v>16500</v>
      </c>
      <c r="G13" s="3">
        <v>16500</v>
      </c>
    </row>
    <row r="14" spans="1:9" x14ac:dyDescent="0.35">
      <c r="A14" t="s">
        <v>8</v>
      </c>
      <c r="C14" s="3">
        <v>7700</v>
      </c>
      <c r="E14" s="3">
        <v>7700</v>
      </c>
      <c r="G14" s="3">
        <v>7700</v>
      </c>
    </row>
    <row r="15" spans="1:9" x14ac:dyDescent="0.35">
      <c r="A15" t="s">
        <v>9</v>
      </c>
      <c r="C15" s="3">
        <v>16300</v>
      </c>
      <c r="E15" s="3">
        <v>16300</v>
      </c>
      <c r="G15" s="3">
        <v>16300</v>
      </c>
    </row>
    <row r="16" spans="1:9" x14ac:dyDescent="0.35">
      <c r="A16" t="s">
        <v>47</v>
      </c>
      <c r="C16" s="3">
        <v>24000</v>
      </c>
      <c r="E16" s="3">
        <v>30000</v>
      </c>
      <c r="G16" s="3">
        <v>30000</v>
      </c>
    </row>
    <row r="17" spans="1:9" x14ac:dyDescent="0.35">
      <c r="A17" t="s">
        <v>10</v>
      </c>
      <c r="C17" s="3">
        <v>30000</v>
      </c>
      <c r="E17" s="3">
        <v>30000</v>
      </c>
      <c r="G17" s="3">
        <v>15000</v>
      </c>
      <c r="I17" t="s">
        <v>40</v>
      </c>
    </row>
    <row r="18" spans="1:9" x14ac:dyDescent="0.35">
      <c r="A18" t="s">
        <v>11</v>
      </c>
      <c r="C18" s="3">
        <v>25000</v>
      </c>
      <c r="E18" s="3">
        <v>25000</v>
      </c>
      <c r="G18" s="3">
        <v>25000</v>
      </c>
    </row>
    <row r="19" spans="1:9" x14ac:dyDescent="0.35">
      <c r="A19" t="s">
        <v>12</v>
      </c>
      <c r="C19" s="3">
        <v>50000</v>
      </c>
      <c r="E19" s="3">
        <v>50000</v>
      </c>
      <c r="G19" s="3">
        <v>37500</v>
      </c>
      <c r="I19" t="s">
        <v>39</v>
      </c>
    </row>
    <row r="20" spans="1:9" x14ac:dyDescent="0.35">
      <c r="A20" t="s">
        <v>13</v>
      </c>
      <c r="C20" s="3">
        <v>7000</v>
      </c>
      <c r="E20" s="3">
        <v>7000</v>
      </c>
      <c r="G20" s="3"/>
      <c r="I20" t="s">
        <v>38</v>
      </c>
    </row>
    <row r="21" spans="1:9" x14ac:dyDescent="0.35">
      <c r="A21" t="s">
        <v>14</v>
      </c>
      <c r="C21" s="3">
        <v>3000</v>
      </c>
      <c r="E21" s="3">
        <v>3000</v>
      </c>
      <c r="G21" s="3">
        <v>3000</v>
      </c>
    </row>
    <row r="22" spans="1:9" x14ac:dyDescent="0.35">
      <c r="A22" t="s">
        <v>15</v>
      </c>
      <c r="C22" s="3">
        <v>15000</v>
      </c>
      <c r="E22" s="3">
        <v>15000</v>
      </c>
      <c r="G22" s="3">
        <v>15000</v>
      </c>
    </row>
    <row r="23" spans="1:9" x14ac:dyDescent="0.35">
      <c r="A23" t="s">
        <v>16</v>
      </c>
      <c r="C23" s="3">
        <v>10000</v>
      </c>
      <c r="E23" s="3">
        <v>10000</v>
      </c>
      <c r="G23" s="3">
        <v>10000</v>
      </c>
    </row>
    <row r="24" spans="1:9" x14ac:dyDescent="0.35">
      <c r="A24" t="s">
        <v>17</v>
      </c>
      <c r="C24" s="3">
        <v>35000</v>
      </c>
      <c r="E24" s="3">
        <v>35000</v>
      </c>
      <c r="G24" s="3">
        <v>15000</v>
      </c>
      <c r="I24" t="s">
        <v>42</v>
      </c>
    </row>
    <row r="25" spans="1:9" ht="18.5" x14ac:dyDescent="0.45">
      <c r="A25" s="2" t="s">
        <v>18</v>
      </c>
      <c r="C25" s="3"/>
      <c r="E25" s="3"/>
      <c r="G25" s="3"/>
    </row>
    <row r="26" spans="1:9" x14ac:dyDescent="0.35">
      <c r="A26" t="s">
        <v>19</v>
      </c>
      <c r="C26" s="3">
        <v>3000</v>
      </c>
      <c r="E26" s="3">
        <v>3000</v>
      </c>
      <c r="G26" s="3">
        <v>3000</v>
      </c>
    </row>
    <row r="27" spans="1:9" x14ac:dyDescent="0.35">
      <c r="A27" t="s">
        <v>20</v>
      </c>
      <c r="C27" s="3">
        <v>6000</v>
      </c>
      <c r="E27" s="3">
        <v>6000</v>
      </c>
      <c r="G27" s="3">
        <v>6000</v>
      </c>
    </row>
    <row r="28" spans="1:9" x14ac:dyDescent="0.35">
      <c r="A28" t="s">
        <v>21</v>
      </c>
      <c r="C28" s="3">
        <v>3000</v>
      </c>
      <c r="E28" s="3">
        <v>3000</v>
      </c>
      <c r="G28" s="3">
        <v>3000</v>
      </c>
    </row>
    <row r="29" spans="1:9" x14ac:dyDescent="0.35">
      <c r="A29" t="s">
        <v>22</v>
      </c>
      <c r="C29" s="3">
        <v>4000</v>
      </c>
      <c r="E29" s="3">
        <v>4000</v>
      </c>
      <c r="G29" s="3">
        <v>4000</v>
      </c>
    </row>
    <row r="30" spans="1:9" x14ac:dyDescent="0.35">
      <c r="A30" t="s">
        <v>23</v>
      </c>
      <c r="C30" s="3">
        <v>16000</v>
      </c>
      <c r="E30" s="3">
        <v>16000</v>
      </c>
      <c r="G30" s="3">
        <v>16000</v>
      </c>
    </row>
    <row r="31" spans="1:9" x14ac:dyDescent="0.35">
      <c r="A31" t="s">
        <v>24</v>
      </c>
      <c r="C31" s="3">
        <v>10000</v>
      </c>
      <c r="E31" s="3">
        <v>10000</v>
      </c>
      <c r="G31" s="3">
        <v>10000</v>
      </c>
    </row>
    <row r="32" spans="1:9" x14ac:dyDescent="0.35">
      <c r="A32" t="s">
        <v>25</v>
      </c>
      <c r="C32" s="3">
        <v>4000</v>
      </c>
      <c r="E32" s="3">
        <v>4000</v>
      </c>
      <c r="G32" s="3">
        <v>4000</v>
      </c>
    </row>
    <row r="33" spans="1:12" x14ac:dyDescent="0.35">
      <c r="A33" t="s">
        <v>34</v>
      </c>
      <c r="C33" s="3">
        <v>60000</v>
      </c>
      <c r="E33" s="3">
        <v>60000</v>
      </c>
      <c r="G33" s="3">
        <v>54000</v>
      </c>
      <c r="I33" t="s">
        <v>41</v>
      </c>
    </row>
    <row r="34" spans="1:12" x14ac:dyDescent="0.35">
      <c r="A34" t="s">
        <v>26</v>
      </c>
      <c r="C34" s="3">
        <v>7000</v>
      </c>
      <c r="E34" s="3">
        <v>7000</v>
      </c>
      <c r="G34" s="3">
        <v>7000</v>
      </c>
    </row>
    <row r="35" spans="1:12" x14ac:dyDescent="0.35">
      <c r="C35" s="3">
        <f>SUM(C9:C34)</f>
        <v>744500</v>
      </c>
      <c r="E35" s="3">
        <f>SUM(E9:E34)</f>
        <v>755500</v>
      </c>
      <c r="G35" s="3">
        <f>SUM(G9:G34)</f>
        <v>622400</v>
      </c>
    </row>
    <row r="36" spans="1:12" x14ac:dyDescent="0.35">
      <c r="A36" t="s">
        <v>31</v>
      </c>
      <c r="C36" s="3">
        <v>11904</v>
      </c>
      <c r="E36" s="3">
        <v>11904</v>
      </c>
      <c r="G36" s="3">
        <v>11904</v>
      </c>
    </row>
    <row r="37" spans="1:12" x14ac:dyDescent="0.35">
      <c r="A37" t="s">
        <v>43</v>
      </c>
      <c r="C37" s="3">
        <f>C6-C35</f>
        <v>-62644</v>
      </c>
      <c r="E37" s="3">
        <f>E6-E35</f>
        <v>-191062</v>
      </c>
      <c r="G37" s="3">
        <f>G6-G35</f>
        <v>-57962</v>
      </c>
    </row>
    <row r="38" spans="1:12" x14ac:dyDescent="0.35">
      <c r="A38" t="s">
        <v>32</v>
      </c>
      <c r="C38" s="5">
        <f>C36+C37</f>
        <v>-50740</v>
      </c>
      <c r="E38" s="5">
        <f>E36+E37</f>
        <v>-179158</v>
      </c>
      <c r="G38" s="5">
        <f>G36+G37</f>
        <v>-46058</v>
      </c>
    </row>
    <row r="41" spans="1:12" x14ac:dyDescent="0.35">
      <c r="A41" s="9" t="s">
        <v>49</v>
      </c>
      <c r="B41" s="9"/>
      <c r="C41" s="9"/>
      <c r="D41" s="9"/>
      <c r="E41" s="9"/>
      <c r="F41" s="9"/>
      <c r="G41" s="9"/>
      <c r="H41" s="9"/>
      <c r="I41" s="9"/>
      <c r="J41" s="8"/>
      <c r="K41" s="8"/>
      <c r="L41" s="8"/>
    </row>
    <row r="42" spans="1:12" x14ac:dyDescent="0.35">
      <c r="A42" s="9" t="s">
        <v>50</v>
      </c>
      <c r="B42" s="9"/>
      <c r="C42" s="9"/>
      <c r="D42" s="9"/>
      <c r="E42" s="8"/>
      <c r="F42" s="8"/>
      <c r="G42" s="8"/>
      <c r="H42" s="8"/>
      <c r="I42" s="8"/>
      <c r="J42" s="8"/>
      <c r="K42" s="8"/>
      <c r="L42" s="8"/>
    </row>
    <row r="43" spans="1:12" x14ac:dyDescent="0.35">
      <c r="A43" s="9" t="s">
        <v>51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35">
      <c r="A44" s="9" t="s">
        <v>48</v>
      </c>
      <c r="B44" s="9"/>
      <c r="C44" s="9"/>
      <c r="D44" s="9"/>
      <c r="E44" s="8"/>
      <c r="F44" s="8"/>
      <c r="G44" s="8"/>
      <c r="H44" s="8"/>
      <c r="I44" s="8"/>
      <c r="J44" s="8"/>
      <c r="K44" s="8"/>
      <c r="L44" s="8"/>
    </row>
  </sheetData>
  <mergeCells count="4">
    <mergeCell ref="A41:I41"/>
    <mergeCell ref="A42:D42"/>
    <mergeCell ref="A43:L43"/>
    <mergeCell ref="A44:D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forecast</vt:lpstr>
      <vt:lpstr>actual</vt:lpstr>
      <vt:lpstr>solutions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Columba College</dc:creator>
  <cp:lastModifiedBy>Melanie Simmons</cp:lastModifiedBy>
  <cp:lastPrinted>2019-05-02T20:51:13Z</cp:lastPrinted>
  <dcterms:created xsi:type="dcterms:W3CDTF">2016-11-09T01:50:29Z</dcterms:created>
  <dcterms:modified xsi:type="dcterms:W3CDTF">2019-05-20T02:18:14Z</dcterms:modified>
</cp:coreProperties>
</file>